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heckCompatibility="1"/>
  <mc:AlternateContent xmlns:mc="http://schemas.openxmlformats.org/markup-compatibility/2006">
    <mc:Choice Requires="x15">
      <x15ac:absPath xmlns:x15ac="http://schemas.microsoft.com/office/spreadsheetml/2010/11/ac" url="/Users/PaoloBrambilla/Desktop/"/>
    </mc:Choice>
  </mc:AlternateContent>
  <xr:revisionPtr revIDLastSave="0" documentId="13_ncr:8001_{50F83248-F99F-DF4C-A55C-88F21E3AD64D}" xr6:coauthVersionLast="36" xr6:coauthVersionMax="44" xr10:uidLastSave="{00000000-0000-0000-0000-000000000000}"/>
  <bookViews>
    <workbookView xWindow="0" yWindow="460" windowWidth="25600" windowHeight="14560" tabRatio="500" xr2:uid="{00000000-000D-0000-FFFF-FFFF00000000}"/>
  </bookViews>
  <sheets>
    <sheet name="CanoneOfferto" sheetId="1" r:id="rId1"/>
  </sheets>
  <definedNames>
    <definedName name="_xlnm.Print_Area" localSheetId="0">CanoneOfferto!$A$1:$J$62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O6" i="1" l="1"/>
  <c r="O3" i="1" l="1"/>
  <c r="F27" i="1" l="1"/>
  <c r="H27" i="1" s="1"/>
  <c r="F26" i="1"/>
  <c r="F28" i="1"/>
  <c r="H28" i="1" s="1"/>
  <c r="I42" i="1"/>
  <c r="O10" i="1" s="1"/>
  <c r="F13" i="1"/>
  <c r="F12" i="1"/>
  <c r="H12" i="1" s="1"/>
  <c r="F11" i="1"/>
  <c r="H11" i="1" s="1"/>
  <c r="H26" i="1" l="1"/>
  <c r="I32" i="1" s="1"/>
  <c r="H13" i="1"/>
  <c r="I16" i="1" s="1"/>
  <c r="O7" i="1" l="1"/>
  <c r="I51" i="1"/>
  <c r="H55" i="1" s="1"/>
  <c r="O4" i="1"/>
</calcChain>
</file>

<file path=xl/sharedStrings.xml><?xml version="1.0" encoding="utf-8"?>
<sst xmlns="http://schemas.openxmlformats.org/spreadsheetml/2006/main" count="47" uniqueCount="29">
  <si>
    <t>Oneri annui per la sicurezza non soggetti a ribasso</t>
  </si>
  <si>
    <t>Durata Appalto [anni]</t>
  </si>
  <si>
    <t>Servizio di illuminazione pubblica (C1)</t>
  </si>
  <si>
    <t xml:space="preserve">Il canone polinomio annuo è costituito dalle seguenti componenti: </t>
  </si>
  <si>
    <t>Fornitura dell'Energia Elettrica</t>
  </si>
  <si>
    <t>Qe</t>
  </si>
  <si>
    <t>Importo Annuo previsto</t>
  </si>
  <si>
    <t>Importo Annuo Offerto</t>
  </si>
  <si>
    <t xml:space="preserve"> del canone C1</t>
  </si>
  <si>
    <t xml:space="preserve"> del canone C2</t>
  </si>
  <si>
    <t>Qm</t>
  </si>
  <si>
    <t>Qi</t>
  </si>
  <si>
    <t xml:space="preserve"> Manutenzione ordinaria e straordinaria</t>
  </si>
  <si>
    <t>Remunerazione investimento iniziale</t>
  </si>
  <si>
    <t>C1</t>
  </si>
  <si>
    <t>Controllo C1</t>
  </si>
  <si>
    <t>Servizio Energia (C2)</t>
  </si>
  <si>
    <t>C2</t>
  </si>
  <si>
    <t>Tot. canone annuo offerto - Servizio Energia (C2)</t>
  </si>
  <si>
    <t xml:space="preserve">Interventi di relamping (C3) </t>
  </si>
  <si>
    <t xml:space="preserve"> del canone C3</t>
  </si>
  <si>
    <t>C3</t>
  </si>
  <si>
    <t>Controllo C3</t>
  </si>
  <si>
    <t>TOTALE Canone per 15 anni offerto - inclusi gli oneri per la sicurezza</t>
  </si>
  <si>
    <r>
      <rPr>
        <b/>
        <sz val="18"/>
        <color theme="1"/>
        <rFont val="Bookman Old Style"/>
        <family val="1"/>
      </rPr>
      <t>1</t>
    </r>
    <r>
      <rPr>
        <b/>
        <sz val="12"/>
        <color theme="1"/>
        <rFont val="Bookman Old Style"/>
        <family val="1"/>
      </rPr>
      <t xml:space="preserve">  -  INSERIRE il Ribasso Unico % Offerto -  &gt;&gt;</t>
    </r>
  </si>
  <si>
    <r>
      <rPr>
        <b/>
        <sz val="18"/>
        <color theme="1"/>
        <rFont val="Bookman Old Style"/>
        <family val="1"/>
      </rPr>
      <t>2</t>
    </r>
    <r>
      <rPr>
        <b/>
        <sz val="12"/>
        <color theme="1"/>
        <rFont val="Bookman Old Style"/>
        <family val="1"/>
      </rPr>
      <t xml:space="preserve">  -  INSERIRE il Ribasso Unico % Offerto -  &gt;&gt;</t>
    </r>
  </si>
  <si>
    <r>
      <rPr>
        <b/>
        <sz val="18"/>
        <color theme="1"/>
        <rFont val="Bookman Old Style"/>
        <family val="1"/>
      </rPr>
      <t>3</t>
    </r>
    <r>
      <rPr>
        <b/>
        <sz val="12"/>
        <color theme="1"/>
        <rFont val="Bookman Old Style"/>
        <family val="1"/>
      </rPr>
      <t xml:space="preserve">  -  INSERIRE il Ribasso Unico % Offerto -  &gt;&gt;</t>
    </r>
  </si>
  <si>
    <r>
      <t>TOTALE Canone Annuo Offerto - C</t>
    </r>
    <r>
      <rPr>
        <b/>
        <i/>
        <vertAlign val="subscript"/>
        <sz val="16"/>
        <color theme="1"/>
        <rFont val="Bookman Old Style"/>
        <family val="1"/>
      </rPr>
      <t>TOT</t>
    </r>
  </si>
  <si>
    <t>Tot. canone annuo offerto - Servizio di illuminazione pubblica (C1)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</si>
</sst>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_ ;\-#,##0\ "/>
    <numFmt numFmtId="165" formatCode="[$€-410]\ #,##0.00;\-[$€-410]\ #,##0.00"/>
    <numFmt numFmtId="166" formatCode="0.0%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8"/>
      <name val="Calibri"/>
      <family val="2"/>
      <scheme val="minor"/>
    </font>
    <font>
      <sz val="11"/>
      <color theme="0"/>
      <name val="Book Antiqua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6"/>
      <color rgb="FFFF0000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b/>
      <sz val="11"/>
      <color rgb="FF004080"/>
      <name val="Bookman Old Style"/>
      <family val="1"/>
    </font>
    <font>
      <b/>
      <sz val="13"/>
      <name val="Bookman Old Style"/>
      <family val="1"/>
    </font>
    <font>
      <b/>
      <sz val="14"/>
      <color rgb="FFFF0000"/>
      <name val="Bookman Old Style"/>
      <family val="1"/>
    </font>
    <font>
      <b/>
      <sz val="12"/>
      <name val="Bookman Old Style"/>
      <family val="1"/>
    </font>
    <font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i/>
      <vertAlign val="subscript"/>
      <sz val="16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b/>
      <sz val="14"/>
      <color rgb="FF000000"/>
      <name val="Bookman Old Style"/>
      <family val="1"/>
    </font>
    <font>
      <b/>
      <u/>
      <sz val="16"/>
      <color rgb="FF000000"/>
      <name val="Bookman Old Style"/>
      <family val="1"/>
    </font>
    <font>
      <b/>
      <sz val="16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B7DEE8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10" fontId="8" fillId="4" borderId="1" xfId="1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0" fontId="9" fillId="2" borderId="14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166" fontId="6" fillId="2" borderId="15" xfId="1" applyNumberFormat="1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protection hidden="1"/>
    </xf>
    <xf numFmtId="0" fontId="9" fillId="2" borderId="11" xfId="0" applyFont="1" applyFill="1" applyBorder="1" applyProtection="1">
      <protection hidden="1"/>
    </xf>
    <xf numFmtId="0" fontId="9" fillId="2" borderId="12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16" xfId="0" applyFont="1" applyFill="1" applyBorder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44" fontId="15" fillId="2" borderId="0" xfId="0" applyNumberFormat="1" applyFont="1" applyFill="1" applyBorder="1" applyAlignment="1" applyProtection="1">
      <protection hidden="1"/>
    </xf>
    <xf numFmtId="0" fontId="14" fillId="2" borderId="2" xfId="0" applyFont="1" applyFill="1" applyBorder="1" applyAlignment="1" applyProtection="1">
      <protection hidden="1"/>
    </xf>
    <xf numFmtId="0" fontId="17" fillId="2" borderId="2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44" fontId="17" fillId="2" borderId="0" xfId="0" applyNumberFormat="1" applyFont="1" applyFill="1" applyBorder="1" applyAlignment="1" applyProtection="1"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9" fillId="2" borderId="21" xfId="0" applyFont="1" applyFill="1" applyBorder="1" applyProtection="1">
      <protection hidden="1"/>
    </xf>
    <xf numFmtId="0" fontId="17" fillId="2" borderId="21" xfId="0" applyFont="1" applyFill="1" applyBorder="1" applyAlignment="1" applyProtection="1">
      <alignment horizontal="left"/>
      <protection hidden="1"/>
    </xf>
    <xf numFmtId="44" fontId="17" fillId="2" borderId="21" xfId="0" applyNumberFormat="1" applyFont="1" applyFill="1" applyBorder="1" applyAlignment="1" applyProtection="1">
      <protection hidden="1"/>
    </xf>
    <xf numFmtId="0" fontId="9" fillId="2" borderId="2" xfId="0" applyFont="1" applyFill="1" applyBorder="1" applyProtection="1">
      <protection hidden="1"/>
    </xf>
    <xf numFmtId="0" fontId="20" fillId="2" borderId="0" xfId="0" applyFont="1" applyFill="1" applyBorder="1" applyAlignment="1" applyProtection="1">
      <protection hidden="1"/>
    </xf>
    <xf numFmtId="0" fontId="19" fillId="2" borderId="2" xfId="0" applyFont="1" applyFill="1" applyBorder="1" applyAlignment="1" applyProtection="1">
      <protection hidden="1"/>
    </xf>
    <xf numFmtId="0" fontId="6" fillId="2" borderId="2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5" xfId="0" applyFont="1" applyFill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vertical="center" wrapText="1"/>
      <protection hidden="1"/>
    </xf>
    <xf numFmtId="0" fontId="6" fillId="4" borderId="3" xfId="0" applyFont="1" applyFill="1" applyBorder="1" applyAlignment="1" applyProtection="1">
      <alignment horizontal="right" vertical="center"/>
      <protection hidden="1"/>
    </xf>
    <xf numFmtId="0" fontId="6" fillId="4" borderId="5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left" vertical="center"/>
      <protection hidden="1"/>
    </xf>
    <xf numFmtId="0" fontId="15" fillId="2" borderId="19" xfId="0" applyFont="1" applyFill="1" applyBorder="1" applyAlignment="1" applyProtection="1">
      <alignment horizontal="left" vertical="center"/>
      <protection hidden="1"/>
    </xf>
    <xf numFmtId="0" fontId="15" fillId="2" borderId="18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165" fontId="13" fillId="2" borderId="6" xfId="0" applyNumberFormat="1" applyFont="1" applyFill="1" applyBorder="1" applyAlignment="1" applyProtection="1">
      <alignment horizontal="center"/>
      <protection hidden="1"/>
    </xf>
    <xf numFmtId="165" fontId="13" fillId="2" borderId="7" xfId="0" applyNumberFormat="1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165" fontId="5" fillId="2" borderId="6" xfId="0" applyNumberFormat="1" applyFont="1" applyFill="1" applyBorder="1" applyAlignment="1" applyProtection="1">
      <alignment horizontal="center"/>
      <protection hidden="1"/>
    </xf>
    <xf numFmtId="165" fontId="5" fillId="2" borderId="7" xfId="0" applyNumberFormat="1" applyFont="1" applyFill="1" applyBorder="1" applyAlignment="1" applyProtection="1">
      <alignment horizontal="center"/>
      <protection hidden="1"/>
    </xf>
    <xf numFmtId="164" fontId="15" fillId="2" borderId="0" xfId="0" applyNumberFormat="1" applyFont="1" applyFill="1" applyBorder="1" applyAlignment="1" applyProtection="1">
      <alignment horizontal="right"/>
      <protection hidden="1"/>
    </xf>
    <xf numFmtId="44" fontId="26" fillId="0" borderId="5" xfId="0" applyNumberFormat="1" applyFont="1" applyFill="1" applyBorder="1" applyAlignment="1" applyProtection="1">
      <alignment horizontal="center" vertical="center"/>
      <protection hidden="1"/>
    </xf>
    <xf numFmtId="44" fontId="26" fillId="0" borderId="4" xfId="0" applyNumberFormat="1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>
      <alignment horizontal="left" vertical="center"/>
      <protection hidden="1"/>
    </xf>
    <xf numFmtId="0" fontId="25" fillId="3" borderId="5" xfId="0" applyFont="1" applyFill="1" applyBorder="1" applyAlignment="1" applyProtection="1">
      <alignment horizontal="left" vertical="center"/>
      <protection hidden="1"/>
    </xf>
    <xf numFmtId="165" fontId="16" fillId="2" borderId="17" xfId="0" applyNumberFormat="1" applyFont="1" applyFill="1" applyBorder="1" applyAlignment="1" applyProtection="1">
      <alignment horizontal="center" vertical="center"/>
      <protection hidden="1"/>
    </xf>
    <xf numFmtId="44" fontId="16" fillId="2" borderId="18" xfId="0" applyNumberFormat="1" applyFont="1" applyFill="1" applyBorder="1" applyAlignment="1" applyProtection="1">
      <alignment horizontal="center" vertical="center"/>
      <protection hidden="1"/>
    </xf>
    <xf numFmtId="44" fontId="15" fillId="2" borderId="3" xfId="0" applyNumberFormat="1" applyFont="1" applyFill="1" applyBorder="1" applyAlignment="1" applyProtection="1">
      <alignment horizontal="center" vertical="center"/>
      <protection hidden="1"/>
    </xf>
    <xf numFmtId="44" fontId="15" fillId="2" borderId="4" xfId="0" applyNumberFormat="1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wrapText="1"/>
      <protection hidden="1"/>
    </xf>
    <xf numFmtId="0" fontId="24" fillId="3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left" vertical="center"/>
      <protection hidden="1"/>
    </xf>
    <xf numFmtId="165" fontId="8" fillId="5" borderId="3" xfId="0" applyNumberFormat="1" applyFont="1" applyFill="1" applyBorder="1" applyAlignment="1" applyProtection="1">
      <alignment horizontal="center" vertical="center"/>
      <protection hidden="1"/>
    </xf>
    <xf numFmtId="44" fontId="8" fillId="5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vertical="center"/>
      <protection hidden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="90" zoomScaleNormal="90" zoomScaleSheetLayoutView="80" zoomScalePageLayoutView="70" workbookViewId="0">
      <selection activeCell="M22" sqref="M22"/>
    </sheetView>
  </sheetViews>
  <sheetFormatPr baseColWidth="10" defaultColWidth="10.83203125" defaultRowHeight="15" x14ac:dyDescent="0.2"/>
  <cols>
    <col min="1" max="1" width="5.5" style="3" bestFit="1" customWidth="1"/>
    <col min="2" max="2" width="5.33203125" style="11" customWidth="1"/>
    <col min="3" max="3" width="41.33203125" style="3" customWidth="1"/>
    <col min="4" max="4" width="19.33203125" style="3" bestFit="1" customWidth="1"/>
    <col min="5" max="5" width="17.5" style="3" customWidth="1"/>
    <col min="6" max="6" width="12.1640625" style="3" customWidth="1"/>
    <col min="7" max="7" width="14.5" style="3" customWidth="1"/>
    <col min="8" max="8" width="14.6640625" style="3" customWidth="1"/>
    <col min="9" max="9" width="13.83203125" style="3" customWidth="1"/>
    <col min="10" max="10" width="16" style="3" customWidth="1"/>
    <col min="11" max="14" width="10.83203125" style="3"/>
    <col min="15" max="15" width="12.1640625" style="3" bestFit="1" customWidth="1"/>
    <col min="16" max="16384" width="10.83203125" style="3"/>
  </cols>
  <sheetData>
    <row r="1" spans="1:15" x14ac:dyDescent="0.2">
      <c r="A1" s="1"/>
      <c r="B1" s="2"/>
      <c r="C1" s="1"/>
      <c r="D1" s="1"/>
      <c r="E1" s="1"/>
      <c r="F1" s="1"/>
      <c r="G1" s="1"/>
      <c r="H1" s="1"/>
      <c r="I1" s="1"/>
      <c r="J1" s="1"/>
    </row>
    <row r="2" spans="1:15" ht="16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s="4" customFormat="1" ht="27" customHeight="1" thickBot="1" x14ac:dyDescent="0.25">
      <c r="A3" s="12"/>
      <c r="B3" s="12"/>
      <c r="C3" s="12"/>
      <c r="D3" s="61" t="s">
        <v>24</v>
      </c>
      <c r="E3" s="62"/>
      <c r="F3" s="62"/>
      <c r="G3" s="62"/>
      <c r="H3" s="62"/>
      <c r="I3" s="13">
        <v>0</v>
      </c>
      <c r="J3" s="14"/>
      <c r="N3" s="5" t="s">
        <v>14</v>
      </c>
      <c r="O3" s="6">
        <f>177028-1783</f>
        <v>175245</v>
      </c>
    </row>
    <row r="4" spans="1:15" ht="21" x14ac:dyDescent="0.25">
      <c r="A4" s="63"/>
      <c r="B4" s="63"/>
      <c r="C4" s="63"/>
      <c r="D4" s="63"/>
      <c r="E4" s="15"/>
      <c r="F4" s="15"/>
      <c r="G4" s="15"/>
      <c r="H4" s="15"/>
      <c r="I4" s="15"/>
      <c r="J4" s="15"/>
      <c r="N4" s="7" t="s">
        <v>15</v>
      </c>
      <c r="O4" s="8">
        <f>I16</f>
        <v>175245.00000000003</v>
      </c>
    </row>
    <row r="5" spans="1:15" ht="18" x14ac:dyDescent="0.2">
      <c r="A5" s="16"/>
      <c r="B5" s="16"/>
      <c r="C5" s="16"/>
      <c r="D5" s="15"/>
      <c r="E5" s="15"/>
      <c r="F5" s="15"/>
      <c r="G5" s="15"/>
      <c r="H5" s="15"/>
      <c r="I5" s="15"/>
      <c r="J5" s="15"/>
      <c r="N5" s="9"/>
      <c r="O5" s="9"/>
    </row>
    <row r="6" spans="1:15" ht="21" x14ac:dyDescent="0.25">
      <c r="A6" s="63" t="s">
        <v>2</v>
      </c>
      <c r="B6" s="63"/>
      <c r="C6" s="63"/>
      <c r="D6" s="63"/>
      <c r="E6" s="15"/>
      <c r="F6" s="15"/>
      <c r="G6" s="15"/>
      <c r="H6" s="15"/>
      <c r="I6" s="15"/>
      <c r="J6" s="15"/>
      <c r="N6" s="5" t="s">
        <v>17</v>
      </c>
      <c r="O6" s="6">
        <f>73362-300</f>
        <v>73062</v>
      </c>
    </row>
    <row r="7" spans="1:15" ht="18" x14ac:dyDescent="0.2">
      <c r="A7" s="16"/>
      <c r="B7" s="16"/>
      <c r="C7" s="16"/>
      <c r="D7" s="15"/>
      <c r="E7" s="15"/>
      <c r="F7" s="15"/>
      <c r="G7" s="15"/>
      <c r="H7" s="15"/>
      <c r="I7" s="15"/>
      <c r="J7" s="15"/>
      <c r="N7" s="7" t="s">
        <v>15</v>
      </c>
      <c r="O7" s="8">
        <f>I32</f>
        <v>73062</v>
      </c>
    </row>
    <row r="8" spans="1:15" ht="18" x14ac:dyDescent="0.2">
      <c r="A8" s="64" t="s">
        <v>3</v>
      </c>
      <c r="B8" s="64"/>
      <c r="C8" s="64"/>
      <c r="D8" s="64"/>
      <c r="E8" s="64"/>
      <c r="F8" s="15"/>
      <c r="G8" s="15"/>
      <c r="H8" s="15"/>
      <c r="I8" s="15"/>
      <c r="J8" s="15"/>
      <c r="N8" s="9"/>
      <c r="O8" s="9"/>
    </row>
    <row r="9" spans="1:15" ht="16" thickBo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N9" s="5" t="s">
        <v>21</v>
      </c>
      <c r="O9" s="6">
        <v>12187</v>
      </c>
    </row>
    <row r="10" spans="1:15" s="4" customFormat="1" ht="37" customHeight="1" thickBot="1" x14ac:dyDescent="0.25">
      <c r="A10" s="17"/>
      <c r="B10" s="18"/>
      <c r="C10" s="19"/>
      <c r="D10" s="20"/>
      <c r="E10" s="20"/>
      <c r="F10" s="73" t="s">
        <v>6</v>
      </c>
      <c r="G10" s="74"/>
      <c r="H10" s="75" t="s">
        <v>7</v>
      </c>
      <c r="I10" s="76"/>
      <c r="J10" s="14"/>
      <c r="N10" s="7" t="s">
        <v>22</v>
      </c>
      <c r="O10" s="8">
        <f>I42</f>
        <v>12187</v>
      </c>
    </row>
    <row r="11" spans="1:15" ht="20" customHeight="1" x14ac:dyDescent="0.2">
      <c r="A11" s="21"/>
      <c r="B11" s="22" t="s">
        <v>5</v>
      </c>
      <c r="C11" s="23" t="s">
        <v>4</v>
      </c>
      <c r="D11" s="24">
        <v>0.254</v>
      </c>
      <c r="E11" s="25" t="s">
        <v>8</v>
      </c>
      <c r="F11" s="71">
        <f>$O$3*D11</f>
        <v>44512.23</v>
      </c>
      <c r="G11" s="72"/>
      <c r="H11" s="77">
        <f>F11*(1-$I$3)</f>
        <v>44512.23</v>
      </c>
      <c r="I11" s="78"/>
      <c r="J11" s="15"/>
    </row>
    <row r="12" spans="1:15" ht="20" customHeight="1" x14ac:dyDescent="0.2">
      <c r="A12" s="21"/>
      <c r="B12" s="22" t="s">
        <v>10</v>
      </c>
      <c r="C12" s="23" t="s">
        <v>12</v>
      </c>
      <c r="D12" s="24">
        <v>0.52300000000000002</v>
      </c>
      <c r="E12" s="25" t="s">
        <v>8</v>
      </c>
      <c r="F12" s="71">
        <f>$O$3*D12</f>
        <v>91653.135000000009</v>
      </c>
      <c r="G12" s="72"/>
      <c r="H12" s="77">
        <f t="shared" ref="H12:H13" si="0">F12*(1-$I$3)</f>
        <v>91653.135000000009</v>
      </c>
      <c r="I12" s="78"/>
      <c r="J12" s="15"/>
    </row>
    <row r="13" spans="1:15" ht="20" customHeight="1" x14ac:dyDescent="0.2">
      <c r="A13" s="21"/>
      <c r="B13" s="22" t="s">
        <v>11</v>
      </c>
      <c r="C13" s="23" t="s">
        <v>13</v>
      </c>
      <c r="D13" s="24">
        <v>0.223</v>
      </c>
      <c r="E13" s="25" t="s">
        <v>8</v>
      </c>
      <c r="F13" s="71">
        <f>$O$3*D13</f>
        <v>39079.635000000002</v>
      </c>
      <c r="G13" s="72"/>
      <c r="H13" s="77">
        <f t="shared" si="0"/>
        <v>39079.635000000002</v>
      </c>
      <c r="I13" s="78"/>
      <c r="J13" s="15"/>
    </row>
    <row r="14" spans="1:15" ht="20" customHeight="1" thickBot="1" x14ac:dyDescent="0.25">
      <c r="A14" s="26"/>
      <c r="B14" s="27"/>
      <c r="C14" s="28"/>
      <c r="D14" s="29"/>
      <c r="E14" s="29"/>
      <c r="F14" s="26"/>
      <c r="G14" s="28"/>
      <c r="H14" s="26"/>
      <c r="I14" s="28"/>
      <c r="J14" s="15"/>
    </row>
    <row r="15" spans="1:15" ht="16" thickBo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15"/>
    </row>
    <row r="16" spans="1:15" s="4" customFormat="1" ht="30" customHeight="1" thickBot="1" x14ac:dyDescent="0.25">
      <c r="A16" s="31"/>
      <c r="B16" s="31"/>
      <c r="C16" s="31"/>
      <c r="D16" s="66" t="s">
        <v>28</v>
      </c>
      <c r="E16" s="67"/>
      <c r="F16" s="67"/>
      <c r="G16" s="67"/>
      <c r="H16" s="67"/>
      <c r="I16" s="84">
        <f>SUM(H11:I13)</f>
        <v>175245.00000000003</v>
      </c>
      <c r="J16" s="85"/>
    </row>
    <row r="17" spans="1:10" ht="17" x14ac:dyDescent="0.2">
      <c r="A17" s="32"/>
      <c r="B17" s="30"/>
      <c r="C17" s="30"/>
      <c r="D17" s="33"/>
      <c r="E17" s="33"/>
      <c r="F17" s="33"/>
      <c r="G17" s="33"/>
      <c r="H17" s="33"/>
      <c r="I17" s="34"/>
      <c r="J17" s="15"/>
    </row>
    <row r="18" spans="1:10" ht="15" customHeight="1" x14ac:dyDescent="0.2">
      <c r="A18" s="35"/>
      <c r="B18" s="35"/>
      <c r="C18" s="35"/>
      <c r="D18" s="36"/>
      <c r="E18" s="36"/>
      <c r="F18" s="36"/>
      <c r="G18" s="36"/>
      <c r="H18" s="36"/>
      <c r="I18" s="36"/>
      <c r="J18" s="36"/>
    </row>
    <row r="19" spans="1:10" ht="16" x14ac:dyDescent="0.2">
      <c r="A19" s="15"/>
      <c r="B19" s="15"/>
      <c r="C19" s="15"/>
      <c r="D19" s="15"/>
      <c r="E19" s="37"/>
      <c r="F19" s="37"/>
      <c r="G19" s="37"/>
      <c r="H19" s="37"/>
      <c r="I19" s="38"/>
      <c r="J19" s="15"/>
    </row>
    <row r="20" spans="1:10" s="10" customFormat="1" ht="21.75" customHeight="1" x14ac:dyDescent="0.2">
      <c r="A20" s="39"/>
      <c r="B20" s="40"/>
      <c r="C20" s="39"/>
      <c r="D20" s="69"/>
      <c r="E20" s="69"/>
      <c r="F20" s="69"/>
      <c r="G20" s="69"/>
      <c r="H20" s="39"/>
      <c r="I20" s="39"/>
      <c r="J20" s="39"/>
    </row>
    <row r="21" spans="1:10" ht="17" thickBot="1" x14ac:dyDescent="0.25">
      <c r="A21" s="15"/>
      <c r="B21" s="15"/>
      <c r="C21" s="15"/>
      <c r="D21" s="15"/>
      <c r="E21" s="37"/>
      <c r="F21" s="37"/>
      <c r="G21" s="37"/>
      <c r="H21" s="37"/>
      <c r="I21" s="38"/>
      <c r="J21" s="15"/>
    </row>
    <row r="22" spans="1:10" ht="27" customHeight="1" thickBot="1" x14ac:dyDescent="0.25">
      <c r="A22" s="41" t="s">
        <v>16</v>
      </c>
      <c r="B22" s="41"/>
      <c r="C22" s="41"/>
      <c r="D22" s="61" t="s">
        <v>25</v>
      </c>
      <c r="E22" s="62"/>
      <c r="F22" s="62"/>
      <c r="G22" s="62"/>
      <c r="H22" s="95"/>
      <c r="I22" s="13">
        <v>0</v>
      </c>
      <c r="J22" s="42"/>
    </row>
    <row r="23" spans="1:10" ht="16" x14ac:dyDescent="0.2">
      <c r="A23" s="30"/>
      <c r="B23" s="30"/>
      <c r="C23" s="30"/>
      <c r="D23" s="15"/>
      <c r="E23" s="37"/>
      <c r="F23" s="37"/>
      <c r="G23" s="37"/>
      <c r="H23" s="37"/>
      <c r="I23" s="38"/>
      <c r="J23" s="15"/>
    </row>
    <row r="24" spans="1:10" ht="17" thickBot="1" x14ac:dyDescent="0.25">
      <c r="A24" s="30"/>
      <c r="B24" s="30"/>
      <c r="C24" s="30"/>
      <c r="D24" s="43"/>
      <c r="E24" s="37"/>
      <c r="F24" s="37"/>
      <c r="G24" s="37"/>
      <c r="H24" s="37"/>
      <c r="I24" s="38"/>
      <c r="J24" s="15"/>
    </row>
    <row r="25" spans="1:10" ht="37" customHeight="1" thickBot="1" x14ac:dyDescent="0.25">
      <c r="A25" s="17"/>
      <c r="B25" s="18"/>
      <c r="C25" s="19"/>
      <c r="D25" s="20"/>
      <c r="E25" s="20"/>
      <c r="F25" s="73" t="s">
        <v>6</v>
      </c>
      <c r="G25" s="74"/>
      <c r="H25" s="75" t="s">
        <v>7</v>
      </c>
      <c r="I25" s="76"/>
      <c r="J25" s="15"/>
    </row>
    <row r="26" spans="1:10" ht="20" customHeight="1" x14ac:dyDescent="0.2">
      <c r="A26" s="21"/>
      <c r="B26" s="22" t="s">
        <v>5</v>
      </c>
      <c r="C26" s="23" t="s">
        <v>4</v>
      </c>
      <c r="D26" s="24">
        <v>0.74399999999999999</v>
      </c>
      <c r="E26" s="25" t="s">
        <v>9</v>
      </c>
      <c r="F26" s="71">
        <f>$O$6*D26</f>
        <v>54358.127999999997</v>
      </c>
      <c r="G26" s="72"/>
      <c r="H26" s="77">
        <f>F26*(1-$I$22)</f>
        <v>54358.127999999997</v>
      </c>
      <c r="I26" s="78"/>
      <c r="J26" s="15"/>
    </row>
    <row r="27" spans="1:10" s="4" customFormat="1" ht="20" customHeight="1" x14ac:dyDescent="0.2">
      <c r="A27" s="21"/>
      <c r="B27" s="22" t="s">
        <v>10</v>
      </c>
      <c r="C27" s="23" t="s">
        <v>12</v>
      </c>
      <c r="D27" s="24">
        <v>8.8999999999999996E-2</v>
      </c>
      <c r="E27" s="25" t="s">
        <v>9</v>
      </c>
      <c r="F27" s="71">
        <f>$O$6*D27</f>
        <v>6502.518</v>
      </c>
      <c r="G27" s="72"/>
      <c r="H27" s="77">
        <f>F27*(1-$I$22)</f>
        <v>6502.518</v>
      </c>
      <c r="I27" s="78"/>
      <c r="J27" s="15"/>
    </row>
    <row r="28" spans="1:10" ht="20" customHeight="1" x14ac:dyDescent="0.2">
      <c r="A28" s="21"/>
      <c r="B28" s="22" t="s">
        <v>11</v>
      </c>
      <c r="C28" s="23" t="s">
        <v>13</v>
      </c>
      <c r="D28" s="24">
        <v>0.16700000000000001</v>
      </c>
      <c r="E28" s="25" t="s">
        <v>9</v>
      </c>
      <c r="F28" s="71">
        <f>$O$6*D28</f>
        <v>12201.354000000001</v>
      </c>
      <c r="G28" s="72"/>
      <c r="H28" s="77">
        <f>F28*(1-$I$22)</f>
        <v>12201.354000000001</v>
      </c>
      <c r="I28" s="78"/>
      <c r="J28" s="15"/>
    </row>
    <row r="29" spans="1:10" ht="20" customHeight="1" thickBot="1" x14ac:dyDescent="0.25">
      <c r="A29" s="26"/>
      <c r="B29" s="27"/>
      <c r="C29" s="28"/>
      <c r="D29" s="29"/>
      <c r="E29" s="29"/>
      <c r="F29" s="26"/>
      <c r="G29" s="28"/>
      <c r="H29" s="26"/>
      <c r="I29" s="28"/>
      <c r="J29" s="15"/>
    </row>
    <row r="30" spans="1:10" ht="17" customHeight="1" x14ac:dyDescent="0.2">
      <c r="A30" s="30"/>
      <c r="B30" s="30"/>
      <c r="C30" s="30"/>
      <c r="D30" s="43"/>
      <c r="E30" s="30"/>
      <c r="F30" s="37"/>
      <c r="G30" s="37"/>
      <c r="H30" s="37"/>
      <c r="I30" s="38"/>
      <c r="J30" s="15"/>
    </row>
    <row r="31" spans="1:10" ht="17" customHeight="1" thickBot="1" x14ac:dyDescent="0.25">
      <c r="A31" s="15"/>
      <c r="B31" s="44"/>
      <c r="C31" s="15"/>
      <c r="D31" s="30"/>
      <c r="E31" s="30"/>
      <c r="F31" s="37"/>
      <c r="G31" s="37"/>
      <c r="H31" s="37"/>
      <c r="I31" s="38"/>
      <c r="J31" s="15"/>
    </row>
    <row r="32" spans="1:10" ht="30" customHeight="1" thickBot="1" x14ac:dyDescent="0.25">
      <c r="A32" s="31"/>
      <c r="B32" s="31"/>
      <c r="C32" s="31"/>
      <c r="D32" s="66" t="s">
        <v>18</v>
      </c>
      <c r="E32" s="67"/>
      <c r="F32" s="67"/>
      <c r="G32" s="67"/>
      <c r="H32" s="68"/>
      <c r="I32" s="84">
        <f>SUM(H26:I28)</f>
        <v>73062</v>
      </c>
      <c r="J32" s="85"/>
    </row>
    <row r="33" spans="1:10" ht="17" customHeight="1" x14ac:dyDescent="0.2">
      <c r="A33" s="32"/>
      <c r="B33" s="30"/>
      <c r="C33" s="30"/>
      <c r="D33" s="33"/>
      <c r="E33" s="33"/>
      <c r="F33" s="33"/>
      <c r="G33" s="45"/>
      <c r="H33" s="15"/>
      <c r="I33" s="15"/>
      <c r="J33" s="15"/>
    </row>
    <row r="34" spans="1:10" ht="17" customHeight="1" thickBot="1" x14ac:dyDescent="0.25">
      <c r="A34" s="46"/>
      <c r="B34" s="46"/>
      <c r="C34" s="46"/>
      <c r="D34" s="46"/>
      <c r="E34" s="47"/>
      <c r="F34" s="47"/>
      <c r="G34" s="47"/>
      <c r="H34" s="47"/>
      <c r="I34" s="48"/>
      <c r="J34" s="46"/>
    </row>
    <row r="35" spans="1:10" s="4" customFormat="1" ht="30" customHeight="1" thickBot="1" x14ac:dyDescent="0.25">
      <c r="A35" s="96" t="s">
        <v>19</v>
      </c>
      <c r="B35" s="96"/>
      <c r="C35" s="96"/>
      <c r="D35" s="61" t="s">
        <v>26</v>
      </c>
      <c r="E35" s="62"/>
      <c r="F35" s="62"/>
      <c r="G35" s="62"/>
      <c r="H35" s="95"/>
      <c r="I35" s="13">
        <v>0</v>
      </c>
      <c r="J35" s="42"/>
    </row>
    <row r="36" spans="1:10" ht="18" customHeight="1" thickBot="1" x14ac:dyDescent="0.25">
      <c r="A36" s="30"/>
      <c r="B36" s="30"/>
      <c r="C36" s="30"/>
      <c r="D36" s="43"/>
      <c r="E36" s="37"/>
      <c r="F36" s="37"/>
      <c r="G36" s="37"/>
      <c r="H36" s="37"/>
      <c r="I36" s="38"/>
      <c r="J36" s="15"/>
    </row>
    <row r="37" spans="1:10" ht="37" customHeight="1" thickBot="1" x14ac:dyDescent="0.25">
      <c r="A37" s="17"/>
      <c r="B37" s="18"/>
      <c r="C37" s="19"/>
      <c r="D37" s="20"/>
      <c r="E37" s="20"/>
      <c r="F37" s="73" t="s">
        <v>6</v>
      </c>
      <c r="G37" s="74"/>
      <c r="H37" s="75" t="s">
        <v>7</v>
      </c>
      <c r="I37" s="76"/>
      <c r="J37" s="15"/>
    </row>
    <row r="38" spans="1:10" ht="20" customHeight="1" x14ac:dyDescent="0.2">
      <c r="A38" s="21"/>
      <c r="B38" s="22" t="s">
        <v>5</v>
      </c>
      <c r="C38" s="23" t="s">
        <v>4</v>
      </c>
      <c r="D38" s="24">
        <v>1</v>
      </c>
      <c r="E38" s="25" t="s">
        <v>20</v>
      </c>
      <c r="F38" s="71">
        <v>12187</v>
      </c>
      <c r="G38" s="72"/>
      <c r="H38" s="77">
        <f>F38*(1-$I$35)</f>
        <v>12187</v>
      </c>
      <c r="I38" s="78"/>
      <c r="J38" s="15"/>
    </row>
    <row r="39" spans="1:10" ht="20" customHeight="1" thickBot="1" x14ac:dyDescent="0.25">
      <c r="A39" s="26"/>
      <c r="B39" s="27"/>
      <c r="C39" s="28"/>
      <c r="D39" s="29"/>
      <c r="E39" s="29"/>
      <c r="F39" s="26"/>
      <c r="G39" s="28"/>
      <c r="H39" s="26"/>
      <c r="I39" s="28"/>
      <c r="J39" s="15"/>
    </row>
    <row r="40" spans="1:10" ht="16" x14ac:dyDescent="0.2">
      <c r="A40" s="30"/>
      <c r="B40" s="30"/>
      <c r="C40" s="30"/>
      <c r="D40" s="43"/>
      <c r="E40" s="30"/>
      <c r="F40" s="37"/>
      <c r="G40" s="37"/>
      <c r="H40" s="37"/>
      <c r="I40" s="38"/>
      <c r="J40" s="15"/>
    </row>
    <row r="41" spans="1:10" ht="17" thickBot="1" x14ac:dyDescent="0.25">
      <c r="A41" s="15"/>
      <c r="B41" s="44"/>
      <c r="C41" s="15"/>
      <c r="D41" s="30"/>
      <c r="E41" s="30"/>
      <c r="F41" s="37"/>
      <c r="G41" s="37"/>
      <c r="H41" s="37"/>
      <c r="I41" s="38"/>
      <c r="J41" s="15"/>
    </row>
    <row r="42" spans="1:10" s="4" customFormat="1" ht="30" customHeight="1" thickBot="1" x14ac:dyDescent="0.25">
      <c r="A42" s="31"/>
      <c r="B42" s="31"/>
      <c r="C42" s="31"/>
      <c r="D42" s="66" t="s">
        <v>18</v>
      </c>
      <c r="E42" s="67"/>
      <c r="F42" s="67"/>
      <c r="G42" s="67"/>
      <c r="H42" s="68"/>
      <c r="I42" s="84">
        <f>SUM(H38:I38)</f>
        <v>12187</v>
      </c>
      <c r="J42" s="85"/>
    </row>
    <row r="43" spans="1:10" ht="17" customHeight="1" x14ac:dyDescent="0.2">
      <c r="A43" s="15"/>
      <c r="B43" s="44"/>
      <c r="C43" s="15"/>
      <c r="D43" s="45"/>
      <c r="E43" s="45"/>
      <c r="F43" s="45"/>
      <c r="G43" s="45"/>
      <c r="H43" s="15"/>
      <c r="I43" s="15"/>
      <c r="J43" s="15"/>
    </row>
    <row r="44" spans="1:10" s="4" customFormat="1" ht="38.2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6" customHeight="1" x14ac:dyDescent="0.2">
      <c r="A45" s="15"/>
      <c r="B45" s="44"/>
      <c r="C45" s="15"/>
      <c r="D45" s="15"/>
      <c r="E45" s="15"/>
      <c r="F45" s="15"/>
      <c r="G45" s="15"/>
      <c r="H45" s="15"/>
      <c r="I45" s="15"/>
      <c r="J45" s="15"/>
    </row>
    <row r="46" spans="1:10" ht="17" customHeight="1" x14ac:dyDescent="0.2">
      <c r="A46" s="70" t="s">
        <v>0</v>
      </c>
      <c r="B46" s="70"/>
      <c r="C46" s="70"/>
      <c r="D46" s="70"/>
      <c r="E46" s="12"/>
      <c r="F46" s="14"/>
      <c r="G46" s="14"/>
      <c r="H46" s="14"/>
      <c r="I46" s="86">
        <v>2083</v>
      </c>
      <c r="J46" s="87"/>
    </row>
    <row r="47" spans="1:10" x14ac:dyDescent="0.2">
      <c r="A47" s="15"/>
      <c r="B47" s="44"/>
      <c r="C47" s="15"/>
      <c r="D47" s="15"/>
      <c r="E47" s="15"/>
      <c r="F47" s="50"/>
      <c r="G47" s="50"/>
      <c r="H47" s="50"/>
      <c r="I47" s="50"/>
      <c r="J47" s="15"/>
    </row>
    <row r="48" spans="1:10" s="4" customFormat="1" ht="20" customHeight="1" x14ac:dyDescent="0.2">
      <c r="A48" s="51"/>
      <c r="B48" s="51"/>
      <c r="C48" s="51"/>
      <c r="D48" s="51"/>
      <c r="E48" s="52"/>
      <c r="F48" s="52"/>
      <c r="G48" s="52"/>
      <c r="H48" s="52"/>
      <c r="I48" s="52"/>
      <c r="J48" s="52"/>
    </row>
    <row r="49" spans="1:10" ht="16" x14ac:dyDescent="0.2">
      <c r="A49" s="53"/>
      <c r="B49" s="53"/>
      <c r="C49" s="53"/>
      <c r="D49" s="53"/>
      <c r="E49" s="54"/>
      <c r="F49" s="54"/>
      <c r="G49" s="54"/>
      <c r="H49" s="54"/>
      <c r="I49" s="54"/>
      <c r="J49" s="15"/>
    </row>
    <row r="50" spans="1:10" x14ac:dyDescent="0.2">
      <c r="A50" s="65"/>
      <c r="B50" s="65"/>
      <c r="C50" s="55"/>
      <c r="D50" s="55"/>
      <c r="E50" s="65"/>
      <c r="F50" s="65"/>
      <c r="G50" s="56"/>
      <c r="H50" s="56"/>
      <c r="I50" s="56"/>
      <c r="J50" s="15"/>
    </row>
    <row r="51" spans="1:10" ht="25" x14ac:dyDescent="0.2">
      <c r="A51" s="91" t="s">
        <v>27</v>
      </c>
      <c r="B51" s="92"/>
      <c r="C51" s="92"/>
      <c r="D51" s="92"/>
      <c r="E51" s="57"/>
      <c r="F51" s="57"/>
      <c r="G51" s="57"/>
      <c r="H51" s="58"/>
      <c r="I51" s="93">
        <f>I16+I42+I46+I32</f>
        <v>262577</v>
      </c>
      <c r="J51" s="94"/>
    </row>
    <row r="52" spans="1:10" x14ac:dyDescent="0.2">
      <c r="A52" s="59"/>
      <c r="B52" s="88"/>
      <c r="C52" s="88"/>
      <c r="D52" s="88"/>
      <c r="E52" s="88"/>
      <c r="F52" s="88"/>
      <c r="G52" s="88"/>
      <c r="H52" s="88"/>
      <c r="I52" s="88"/>
      <c r="J52" s="15"/>
    </row>
    <row r="53" spans="1:10" ht="18" x14ac:dyDescent="0.2">
      <c r="A53" s="59"/>
      <c r="B53" s="60"/>
      <c r="C53" s="60"/>
      <c r="D53" s="60"/>
      <c r="E53" s="89" t="s">
        <v>1</v>
      </c>
      <c r="F53" s="89"/>
      <c r="G53" s="89"/>
      <c r="H53" s="89"/>
      <c r="I53" s="79">
        <v>15</v>
      </c>
      <c r="J53" s="79"/>
    </row>
    <row r="54" spans="1:10" x14ac:dyDescent="0.2">
      <c r="A54" s="59"/>
      <c r="B54" s="90"/>
      <c r="C54" s="90"/>
      <c r="D54" s="90"/>
      <c r="E54" s="90"/>
      <c r="F54" s="90"/>
      <c r="G54" s="90"/>
      <c r="H54" s="90"/>
      <c r="I54" s="90"/>
      <c r="J54" s="15"/>
    </row>
    <row r="55" spans="1:10" ht="21" x14ac:dyDescent="0.2">
      <c r="A55" s="82" t="s">
        <v>23</v>
      </c>
      <c r="B55" s="83"/>
      <c r="C55" s="83"/>
      <c r="D55" s="83"/>
      <c r="E55" s="83"/>
      <c r="F55" s="83"/>
      <c r="G55" s="83"/>
      <c r="H55" s="80">
        <f>I51*I53</f>
        <v>3938655</v>
      </c>
      <c r="I55" s="80"/>
      <c r="J55" s="81"/>
    </row>
    <row r="56" spans="1:10" x14ac:dyDescent="0.2">
      <c r="A56" s="1"/>
      <c r="B56" s="2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2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2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2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2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2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2"/>
      <c r="C62" s="1"/>
      <c r="D62" s="1"/>
      <c r="E62" s="1"/>
      <c r="F62" s="1"/>
      <c r="G62" s="1"/>
      <c r="H62" s="1"/>
      <c r="I62" s="1"/>
      <c r="J62" s="1"/>
    </row>
  </sheetData>
  <sheetProtection algorithmName="SHA-512" hashValue="+3OMeZw9EbXf5MWZiXEN6JLWtrjZe/kiMoaYG+yzdI90u6rdx3zhzyGCVanKuWqE4IqUR+J+DD5vABFsZusLTg==" saltValue="/8lLPGuv2MoYCYHmNWSrXg==" spinCount="100000" sheet="1" objects="1" scenarios="1"/>
  <mergeCells count="46">
    <mergeCell ref="H13:I13"/>
    <mergeCell ref="F37:G37"/>
    <mergeCell ref="H37:I37"/>
    <mergeCell ref="F28:G28"/>
    <mergeCell ref="H28:I28"/>
    <mergeCell ref="D32:H32"/>
    <mergeCell ref="I32:J32"/>
    <mergeCell ref="F25:G25"/>
    <mergeCell ref="H25:I25"/>
    <mergeCell ref="F26:G26"/>
    <mergeCell ref="H26:I26"/>
    <mergeCell ref="F27:G27"/>
    <mergeCell ref="H27:I27"/>
    <mergeCell ref="D22:H22"/>
    <mergeCell ref="I53:J53"/>
    <mergeCell ref="H55:J55"/>
    <mergeCell ref="A55:G55"/>
    <mergeCell ref="I16:J16"/>
    <mergeCell ref="I42:J42"/>
    <mergeCell ref="I46:J46"/>
    <mergeCell ref="B52:I52"/>
    <mergeCell ref="E53:H53"/>
    <mergeCell ref="B54:I54"/>
    <mergeCell ref="A51:D51"/>
    <mergeCell ref="I51:J51"/>
    <mergeCell ref="D35:H35"/>
    <mergeCell ref="D16:H16"/>
    <mergeCell ref="F38:G38"/>
    <mergeCell ref="H38:I38"/>
    <mergeCell ref="A35:C35"/>
    <mergeCell ref="D3:H3"/>
    <mergeCell ref="A4:D4"/>
    <mergeCell ref="A6:D6"/>
    <mergeCell ref="A8:E8"/>
    <mergeCell ref="A50:B50"/>
    <mergeCell ref="E50:F50"/>
    <mergeCell ref="D42:H42"/>
    <mergeCell ref="D20:G20"/>
    <mergeCell ref="A46:D46"/>
    <mergeCell ref="F12:G12"/>
    <mergeCell ref="F10:G10"/>
    <mergeCell ref="H10:I10"/>
    <mergeCell ref="F11:G11"/>
    <mergeCell ref="H11:I11"/>
    <mergeCell ref="F13:G13"/>
    <mergeCell ref="H12:I12"/>
  </mergeCells>
  <phoneticPr fontId="3" type="noConversion"/>
  <printOptions horizontalCentered="1" verticalCentered="1" gridLines="1"/>
  <pageMargins left="0.75000000000000011" right="0.75000000000000011" top="1" bottom="1" header="0.5" footer="0.5"/>
  <pageSetup paperSize="9" scale="50" orientation="portrait" horizontalDpi="4294967292" verticalDpi="4294967292" r:id="rId1"/>
  <headerFooter>
    <oddHeader>&amp;C&amp;"-,Grassetto"
ALLEGATO
al documento di Offerta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CanoneOfferto</vt:lpstr>
      <vt:lpstr>CanoneOfferto!Area_stampa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Paolo Brambilla</cp:lastModifiedBy>
  <cp:lastPrinted>2017-10-23T11:05:33Z</cp:lastPrinted>
  <dcterms:created xsi:type="dcterms:W3CDTF">2017-10-21T12:34:16Z</dcterms:created>
  <dcterms:modified xsi:type="dcterms:W3CDTF">2019-09-24T13:45:15Z</dcterms:modified>
</cp:coreProperties>
</file>